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468"/>
  <workbookPr codeName="ThisWorkbook" filterPrivacy="0" publishItems="0"/>
  <bookViews>
    <workbookView xWindow="0" yWindow="0" windowWidth="28545" windowHeight="11775" tabRatio="903" activeTab="0"/>
  </bookViews>
  <sheets>
    <sheet name="11-1.방과후학교 운영 현황(수입 및 지출내역)" sheetId="1" r:id="rId1"/>
  </sheets>
  <externalReferences>
    <externalReference r:id="rId4"/>
    <externalReference r:id="rId5"/>
    <externalReference r:id="rId6"/>
    <externalReference r:id="rId7"/>
  </externalReferences>
  <definedNames>
    <definedName name="a">#REF!</definedName>
    <definedName name="aa">#REF!</definedName>
    <definedName name="dd">#REF!</definedName>
    <definedName name="g">#REF!</definedName>
    <definedName name="계약">#REF!</definedName>
    <definedName name="계약용역">#REF!</definedName>
    <definedName name="교육청">'[1]접수'!$AH$5:$AH$29</definedName>
    <definedName name="교육청_2009공문">'[2]label'!$D$2:$D$27</definedName>
    <definedName name="구분">#REF!</definedName>
    <definedName name="급별">'[4]기초'!$C$3:$C$12</definedName>
    <definedName name="ㅁA1">#REF!</definedName>
    <definedName name="ㅁㄴㅁㄴㅁㄴ">#REF!</definedName>
    <definedName name="뭐가">#REF!</definedName>
    <definedName name="사고일시">'[1]label'!$C$3:$C$10</definedName>
    <definedName name="사고일시_2009공문">'[2]label'!$C$2:$C$10</definedName>
    <definedName name="새이름">#REF!</definedName>
    <definedName name="석면">#REF!</definedName>
    <definedName name="설립별">'[4]기초'!$E$3:$E$5</definedName>
    <definedName name="성별">'[4]Sheet3'!$H$6:$H$7</definedName>
    <definedName name="소속">'[4]Sheet3'!$I$2:$I$13</definedName>
    <definedName name="ㅇ">#REF!</definedName>
    <definedName name="ㅇㄹ">#REF!</definedName>
    <definedName name="ㅇㅇ">#REF!</definedName>
    <definedName name="ㅇㅊㄴㅁ">#REF!</definedName>
    <definedName name="여부">'[4]Sheet3'!$H$2:$H$3</definedName>
    <definedName name="용역">#REF!</definedName>
    <definedName name="재산">#REF!</definedName>
    <definedName name="재산1">#REF!</definedName>
    <definedName name="재산2">#REF!</definedName>
    <definedName name="중학교">#REF!</definedName>
    <definedName name="진단내용">'[1]label'!$B$3:$B$11</definedName>
    <definedName name="진단내용_2009공문">'[2]label'!$B$2:$B$11</definedName>
    <definedName name="초과근무수당당당당">#REF!</definedName>
    <definedName name="학교회계직">'[4]기초'!$A$4:$A$53</definedName>
    <definedName name="ㅐ">#REF!</definedName>
    <definedName name="ㅓㅓㅏㄹ">#REF!</definedName>
  </definedNames>
  <calcPr calcId="145621"/>
</workbook>
</file>

<file path=xl/sharedStrings.xml><?xml version="1.0" encoding="utf-8"?>
<sst xmlns="http://schemas.openxmlformats.org/spreadsheetml/2006/main" count="69" uniqueCount="69">
  <si>
    <t>2. 방과후학교 수입 및 지출내역</t>
  </si>
  <si>
    <t>독서논술 (1분기)</t>
  </si>
  <si>
    <t>독서논술 (3분기)</t>
  </si>
  <si>
    <t>주산암산 (2분기)</t>
  </si>
  <si>
    <t>독서논술 (4분기)</t>
  </si>
  <si>
    <t>주산암산 (4분기)</t>
  </si>
  <si>
    <t>개설강좌명
(기수)</t>
  </si>
  <si>
    <t>영어 (3분기)</t>
  </si>
  <si>
    <t>주산암산 (1분기)</t>
  </si>
  <si>
    <t>미술 (1분기)</t>
  </si>
  <si>
    <t>한자 (2분기)</t>
  </si>
  <si>
    <t>로봇과학 (3분기)</t>
  </si>
  <si>
    <t>농구 (3분기)</t>
  </si>
  <si>
    <t>바둑 (1분기)</t>
  </si>
  <si>
    <t>미술 (3분기)</t>
  </si>
  <si>
    <t>방송댄스 (2분기)</t>
  </si>
  <si>
    <t>방송댄스 (1분기)</t>
  </si>
  <si>
    <t>과학실험 (4분기)</t>
  </si>
  <si>
    <t>컴퓨터 (1분기)</t>
  </si>
  <si>
    <t>미술 (2분기)</t>
  </si>
  <si>
    <t>로봇과학 (2분기)</t>
  </si>
  <si>
    <t>수학 (4분기)</t>
  </si>
  <si>
    <t>농구 (1분기)</t>
  </si>
  <si>
    <t>바둑 (3분기)</t>
  </si>
  <si>
    <t>미술 (4분기)</t>
  </si>
  <si>
    <t>주산암산 (3분기)</t>
  </si>
  <si>
    <t>영어 (2분기)</t>
  </si>
  <si>
    <t>바둑 (2분기)</t>
  </si>
  <si>
    <t>농구 (4분기)</t>
  </si>
  <si>
    <t>한자 (3분기)</t>
  </si>
  <si>
    <t>영어 (1분기)</t>
  </si>
  <si>
    <t>한자 (4분기)</t>
  </si>
  <si>
    <t>방송댄스 (3분기)</t>
  </si>
  <si>
    <t>과학실험 (2분기)</t>
  </si>
  <si>
    <t>수학 (1분기)</t>
  </si>
  <si>
    <t>과학실험 (1분기)</t>
  </si>
  <si>
    <t>독서논술 (2분기)</t>
  </si>
  <si>
    <t>농구 (2분기)</t>
  </si>
  <si>
    <t>③수용비
비율(%)</t>
  </si>
  <si>
    <t>과학실험 (3분기)</t>
  </si>
  <si>
    <t>수학 (2분기)</t>
  </si>
  <si>
    <t>영어 (4분기)</t>
  </si>
  <si>
    <t>컴퓨터 (3분기)</t>
  </si>
  <si>
    <t>한자 (1분기)</t>
  </si>
  <si>
    <t>로봇과학 (1분기)</t>
  </si>
  <si>
    <t>컴퓨터 (2분기)</t>
  </si>
  <si>
    <t>컴퓨터 (4분기)</t>
  </si>
  <si>
    <t>수학 (3분기)</t>
  </si>
  <si>
    <t>학년도</t>
  </si>
  <si>
    <t>강사료</t>
  </si>
  <si>
    <t>②소계</t>
  </si>
  <si>
    <t>기타</t>
  </si>
  <si>
    <t>④계</t>
  </si>
  <si>
    <t>수용비</t>
  </si>
  <si>
    <t>소계</t>
  </si>
  <si>
    <t>①수입액</t>
  </si>
  <si>
    <t>캘리그라피&amp;POP (1분기)</t>
  </si>
  <si>
    <t>창의탐구아동요리 (2분기)</t>
  </si>
  <si>
    <t>클레이&amp; 생활공예(4분기)</t>
  </si>
  <si>
    <t>창의탐구아동요리 (1분기)</t>
  </si>
  <si>
    <t>캘리그라피&amp;POP (4분기)</t>
  </si>
  <si>
    <t>지출내역(금액단위 : 원)</t>
  </si>
  <si>
    <t>창의탐구아동요리 (4분기)</t>
  </si>
  <si>
    <t>클레이&amp; 생활공예(2분기)</t>
  </si>
  <si>
    <t>캘리그라피&amp;POP (3분기)</t>
  </si>
  <si>
    <t>클레이&amp; 생활공예(3분기)</t>
  </si>
  <si>
    <t>클레이&amp; 생활공예(1분기)</t>
  </si>
  <si>
    <t>창의탐구아동요리 (3분기)</t>
  </si>
  <si>
    <t>캘리그라피&amp;POP (2분기)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</si>
</sst>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;[Red]\-#,##0\ 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굴림"/>
      <family val="2"/>
    </font>
    <font>
      <sz val="10"/>
      <color rgb="FF000000"/>
      <name val="맑은 고딕"/>
      <family val="2"/>
    </font>
    <font>
      <b/>
      <sz val="10"/>
      <color rgb="FF000000"/>
      <name val="맑은 고딕"/>
      <family val="2"/>
    </font>
    <font>
      <b/>
      <sz val="11"/>
      <color rgb="FF000000"/>
      <name val="맑은 고딕"/>
      <family val="2"/>
    </font>
    <font>
      <sz val="10"/>
      <color rgb="FF000000"/>
      <name val="굴림체"/>
      <family val="2"/>
    </font>
    <font>
      <b/>
      <sz val="18"/>
      <color rgb="FF000000"/>
      <name val="굴림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EEECE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2" borderId="1">
      <alignment vertical="center"/>
      <protection/>
    </xf>
  </cellStyleXfs>
  <cellXfs count="4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64" fontId="3" fillId="0" borderId="0" xfId="20" applyNumberFormat="1" applyFont="1" applyAlignment="1">
      <alignment vertical="center"/>
      <protection/>
    </xf>
    <xf numFmtId="14" fontId="3" fillId="0" borderId="0" xfId="20" applyNumberFormat="1" applyFont="1" applyAlignment="1">
      <alignment vertical="center"/>
      <protection/>
    </xf>
    <xf numFmtId="0" fontId="3" fillId="0" borderId="0" xfId="0" applyNumberFormat="1" applyFont="1" applyAlignment="1">
      <alignment vertical="center"/>
    </xf>
    <xf numFmtId="164" fontId="4" fillId="3" borderId="0" xfId="20" applyNumberFormat="1" applyFont="1" applyFill="1" applyBorder="1" applyAlignment="1">
      <alignment horizontal="left" vertical="center"/>
      <protection/>
    </xf>
    <xf numFmtId="0" fontId="5" fillId="0" borderId="0" xfId="0" applyNumberFormat="1" applyFont="1" applyAlignment="1">
      <alignment vertical="center"/>
    </xf>
    <xf numFmtId="164" fontId="0" fillId="0" borderId="0" xfId="20" applyNumberFormat="1" applyFont="1" applyAlignment="1">
      <alignment vertical="center"/>
      <protection/>
    </xf>
    <xf numFmtId="0" fontId="0" fillId="0" borderId="0" xfId="0" applyNumberFormat="1" applyAlignment="1">
      <alignment vertical="center"/>
    </xf>
    <xf numFmtId="0" fontId="4" fillId="4" borderId="2" xfId="21" applyNumberFormat="1" applyFont="1" applyFill="1" applyBorder="1" applyAlignment="1">
      <alignment horizontal="center" vertical="center"/>
      <protection/>
    </xf>
    <xf numFmtId="0" fontId="4" fillId="4" borderId="2" xfId="21" applyNumberFormat="1" applyFont="1" applyFill="1" applyBorder="1" applyAlignment="1">
      <alignment horizontal="center" vertical="center" wrapText="1"/>
      <protection/>
    </xf>
    <xf numFmtId="0" fontId="4" fillId="4" borderId="2" xfId="0" applyNumberFormat="1" applyFont="1" applyFill="1" applyBorder="1" applyAlignment="1">
      <alignment horizontal="center" vertical="center"/>
    </xf>
    <xf numFmtId="41" fontId="6" fillId="5" borderId="2" xfId="0" applyNumberFormat="1" applyFont="1" applyFill="1" applyBorder="1" applyAlignment="1">
      <alignment vertical="center"/>
    </xf>
    <xf numFmtId="0" fontId="6" fillId="0" borderId="2" xfId="0" applyNumberFormat="1" applyFont="1" applyBorder="1" applyAlignment="1">
      <alignment vertical="center"/>
    </xf>
    <xf numFmtId="164" fontId="0" fillId="0" borderId="0" xfId="20" applyNumberFormat="1" applyFont="1" applyAlignment="1">
      <alignment vertical="center"/>
      <protection/>
    </xf>
    <xf numFmtId="9" fontId="6" fillId="0" borderId="2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 applyProtection="1">
      <alignment horizontal="left" vertical="center"/>
      <protection/>
    </xf>
    <xf numFmtId="41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41" fontId="0" fillId="0" borderId="0" xfId="0" applyNumberFormat="1" applyFill="1" applyAlignment="1">
      <alignment vertical="center"/>
    </xf>
    <xf numFmtId="9" fontId="6" fillId="0" borderId="2" xfId="0" applyNumberFormat="1" applyFont="1" applyFill="1" applyBorder="1" applyAlignment="1">
      <alignment vertical="center"/>
    </xf>
    <xf numFmtId="164" fontId="7" fillId="0" borderId="3" xfId="20" applyNumberFormat="1" applyFont="1" applyFill="1" applyBorder="1" applyAlignment="1">
      <alignment horizontal="center" vertical="center"/>
      <protection/>
    </xf>
    <xf numFmtId="164" fontId="7" fillId="0" borderId="4" xfId="20" applyNumberFormat="1" applyFont="1" applyFill="1" applyBorder="1" applyAlignment="1">
      <alignment horizontal="center" vertical="center"/>
      <protection/>
    </xf>
    <xf numFmtId="0" fontId="4" fillId="4" borderId="5" xfId="21" applyNumberFormat="1" applyFont="1" applyFill="1" applyBorder="1" applyAlignment="1">
      <alignment horizontal="center" vertical="center" wrapText="1"/>
      <protection/>
    </xf>
    <xf numFmtId="0" fontId="4" fillId="4" borderId="6" xfId="0" applyNumberFormat="1" applyFont="1" applyFill="1" applyBorder="1" applyAlignment="1">
      <alignment horizontal="center" vertical="center"/>
    </xf>
    <xf numFmtId="0" fontId="4" fillId="4" borderId="7" xfId="21" applyNumberFormat="1" applyFont="1" applyFill="1" applyBorder="1" applyAlignment="1">
      <alignment horizontal="center" vertical="center" wrapText="1"/>
      <protection/>
    </xf>
    <xf numFmtId="0" fontId="4" fillId="4" borderId="2" xfId="0" applyNumberFormat="1" applyFont="1" applyFill="1" applyBorder="1" applyAlignment="1">
      <alignment horizontal="center" vertical="center"/>
    </xf>
    <xf numFmtId="0" fontId="4" fillId="4" borderId="7" xfId="21" applyNumberFormat="1" applyFont="1" applyFill="1" applyBorder="1" applyAlignment="1">
      <alignment horizontal="center" vertical="center"/>
      <protection/>
    </xf>
    <xf numFmtId="0" fontId="4" fillId="4" borderId="7" xfId="0" applyNumberFormat="1" applyFont="1" applyFill="1" applyBorder="1" applyAlignment="1">
      <alignment horizontal="center" vertical="center"/>
    </xf>
    <xf numFmtId="0" fontId="4" fillId="4" borderId="2" xfId="21" applyNumberFormat="1" applyFont="1" applyFill="1" applyBorder="1" applyAlignment="1">
      <alignment horizontal="center" vertical="center"/>
      <protection/>
    </xf>
    <xf numFmtId="0" fontId="6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5" borderId="11" xfId="0" applyNumberFormat="1" applyFont="1" applyFill="1" applyBorder="1" applyAlignment="1">
      <alignment horizontal="center" vertical="center"/>
    </xf>
    <xf numFmtId="0" fontId="6" fillId="5" borderId="12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_01-가.교원현황" xfId="20"/>
    <cellStyle name="메모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.10\2014.5&#48148;&#53461;&#54868;&#47732;\&#52572;&#54805;&#50865;\&#51060;&#51204;\2011\&#51060;&#51204;\2009\3_&#44553;&#50668;&#44208;&#51221;&#48372;&#44256;&#49436;&#51217;&#49688;(9&#50900;1&#51068;&#51060;&#54980;)(2009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.10\2014.5&#48148;&#53461;&#54868;&#47732;\&#52572;&#54805;&#50865;\&#51060;&#51204;\2011\1_2011&#44277;&#47928;(9&#50900;1&#51068;&#51060;&#5498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GOE%20&#48155;&#51008;&#54028;&#51068;\chamgo\&#51333;&#54633;&#44048;&#49324;%20&#50836;&#44396;&#51088;&#47308;%20&#50577;&#49885;\2015&#45380;%20&#44368;&#50977;&#51648;&#50896;&#52397;\&#48537;&#51076;1-1_&#54924;&#44228;(&#44368;&#50977;&#51648;&#50896;&#52397;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GOE&#48155;&#51008;&#54028;&#51068;\&#44277;&#47924;&#50896;&#51060;%20&#50500;&#45772;%20&#44540;&#47196;&#51088;%20&#54788;&#54889;%20&#49436;&#49885;201203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접수"/>
      <sheetName val="label"/>
    </sheetNames>
    <sheetDataSet>
      <sheetData sheetId="0" refreshError="0"/>
      <sheetData sheetId="1" refreshError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지원금"/>
      <sheetName val="구상금"/>
      <sheetName val="사망,장해"/>
      <sheetName val="보상금"/>
      <sheetName val="총보상내역"/>
      <sheetName val="통계1"/>
      <sheetName val="통계2"/>
      <sheetName val="통계3"/>
      <sheetName val="통계4"/>
      <sheetName val="공문"/>
      <sheetName val="결정서(7월1일이후)"/>
      <sheetName val="2007주소록"/>
      <sheetName val="label"/>
      <sheetName val="금번보상내역"/>
    </sheetNames>
    <sheetDataSet>
      <sheetData sheetId="0" refreshError="1"/>
      <sheetData sheetId="1" refreshError="1"/>
      <sheetData sheetId="2" refreshError="1"/>
      <sheetData sheetId="3" refreshError="1"/>
      <sheetData sheetId="4" refreshError="0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0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요구목록"/>
      <sheetName val="표지"/>
      <sheetName val="1-1 전보유예"/>
      <sheetName val="1-2 전보"/>
      <sheetName val="1-3 징계"/>
      <sheetName val="1-4 휴직"/>
      <sheetName val="1-5 인사위(징계)"/>
      <sheetName val="1-6 인사위(승진)"/>
      <sheetName val="1-7 징계평정"/>
      <sheetName val="2-1 학교장복무"/>
      <sheetName val="2-2 특별휴가"/>
      <sheetName val="3-1 매각매수"/>
      <sheetName val="3-2 재산대부"/>
      <sheetName val="3-3 불용품"/>
      <sheetName val="4-1 계약"/>
      <sheetName val="4-1-1 선금정산"/>
      <sheetName val="4-2 현안사업"/>
      <sheetName val="4-3 업무추진비"/>
      <sheetName val="4-4 각종수당"/>
      <sheetName val="4-5 회계별잔액"/>
      <sheetName val="4-6 신용카드"/>
      <sheetName val="4-7 상품권"/>
      <sheetName val="5-1 보수지급"/>
      <sheetName val="5-2 초과근무"/>
      <sheetName val="6 발전기금"/>
      <sheetName val="7-1 직권처분"/>
      <sheetName val="7-2 학원처분"/>
      <sheetName val="7-3 학원연수"/>
      <sheetName val="8-1 학교예산이용전용"/>
      <sheetName val="8-2 학교이월사업비"/>
      <sheetName val="9-1학교정화"/>
      <sheetName val="9-2 학교먹는물"/>
      <sheetName val="10-1 시설공사"/>
      <sheetName val="10-2 준공정산"/>
      <sheetName val="10-3 전문공사 하도급 "/>
      <sheetName val="10-4석면제거 "/>
      <sheetName val="10-5 놀이시설 사고보상"/>
      <sheetName val="11 소방훈련"/>
      <sheetName val="12-1 임원취임 "/>
      <sheetName val="12-2 공익법인실적"/>
      <sheetName val="12-3 공익법인예결산 "/>
      <sheetName val="13 모범및우수사례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0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 학교별 인적 구성 총괄현황"/>
      <sheetName val="2.학교회계직원 등"/>
      <sheetName val="3.기타(교원대체, 용역등) "/>
      <sheetName val="Sheet3"/>
      <sheetName val="참고사항"/>
      <sheetName val="Sheet1"/>
      <sheetName val="기초"/>
    </sheetNames>
    <sheetDataSet>
      <sheetData sheetId="0" refreshError="0"/>
      <sheetData sheetId="1" refreshError="0"/>
      <sheetData sheetId="2" refreshError="0"/>
      <sheetData sheetId="3" refreshError="0"/>
      <sheetData sheetId="4" refreshError="0"/>
      <sheetData sheetId="5" refreshError="0"/>
      <sheetData sheetId="6" refreshError="0"/>
    </sheetDataSet>
  </externalBook>
</externalLink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Q66"/>
  <sheetViews>
    <sheetView tabSelected="1" zoomScaleSheetLayoutView="75" workbookViewId="0" topLeftCell="A1">
      <pane ySplit="8" topLeftCell="A9" activePane="bottomLeft" state="frozen"/>
      <selection pane="bottomLeft" activeCell="L9" sqref="L9"/>
    </sheetView>
  </sheetViews>
  <sheetFormatPr defaultColWidth="9.00390625" defaultRowHeight="27.75" customHeight="1"/>
  <cols>
    <col min="1" max="1" width="7.00390625" style="5" customWidth="1"/>
    <col min="2" max="2" width="24.375" style="5" customWidth="1"/>
    <col min="3" max="8" width="11.125" style="5" customWidth="1"/>
    <col min="9" max="9" width="12.50390625" style="5" bestFit="1" customWidth="1"/>
    <col min="10" max="10" width="10.625" style="5" customWidth="1"/>
    <col min="11" max="12" width="12.625" style="5" bestFit="1" customWidth="1"/>
    <col min="13" max="13" width="10.625" style="5" customWidth="1"/>
    <col min="14" max="14" width="10.00390625" style="5" customWidth="1"/>
    <col min="15" max="17" width="11.25390625" style="5" customWidth="1"/>
  </cols>
  <sheetData>
    <row r="1" spans="1:14" s="8" customFormat="1" ht="22.5" customHeight="1">
      <c r="A1" s="29"/>
      <c r="B1" s="30"/>
      <c r="C1" s="30"/>
      <c r="D1" s="30"/>
      <c r="E1" s="30"/>
      <c r="F1" s="30"/>
      <c r="G1" s="30"/>
      <c r="H1" s="30"/>
      <c r="I1" s="30"/>
      <c r="J1" s="12"/>
      <c r="K1" s="12"/>
      <c r="L1" s="12"/>
      <c r="M1" s="12"/>
      <c r="N1" s="12"/>
    </row>
    <row r="2" spans="1:10" s="8" customFormat="1" ht="10.5" customHeight="1">
      <c r="A2" s="9"/>
      <c r="B2" s="9"/>
      <c r="C2" s="9"/>
      <c r="D2" s="7"/>
      <c r="E2" s="7"/>
      <c r="F2" s="7"/>
      <c r="G2" s="7"/>
      <c r="H2" s="7"/>
      <c r="I2" s="7"/>
      <c r="J2" s="6"/>
    </row>
    <row r="3" spans="1:16" s="8" customFormat="1" ht="28" customHeight="1">
      <c r="A3" s="6"/>
      <c r="B3" s="6"/>
      <c r="C3" s="6"/>
      <c r="D3" s="6"/>
      <c r="G3" s="18"/>
      <c r="J3" s="11"/>
      <c r="O3" s="6"/>
      <c r="P3" s="6"/>
    </row>
    <row r="4" spans="1:16" s="8" customFormat="1" ht="28" customHeight="1">
      <c r="A4" s="6"/>
      <c r="B4" s="6"/>
      <c r="C4" s="6"/>
      <c r="D4" s="6"/>
      <c r="G4" s="11"/>
      <c r="J4" s="11"/>
      <c r="O4" s="6"/>
      <c r="P4" s="6"/>
    </row>
    <row r="5" ht="27.75" customHeight="1">
      <c r="A5" s="10" t="s">
        <v>0</v>
      </c>
    </row>
    <row r="6" spans="1:9" ht="27.75" customHeight="1">
      <c r="A6" s="31" t="s">
        <v>48</v>
      </c>
      <c r="B6" s="33" t="s">
        <v>6</v>
      </c>
      <c r="C6" s="35" t="s">
        <v>55</v>
      </c>
      <c r="D6" s="35" t="s">
        <v>61</v>
      </c>
      <c r="E6" s="36"/>
      <c r="F6" s="36"/>
      <c r="G6" s="36"/>
      <c r="H6" s="36"/>
      <c r="I6" s="36"/>
    </row>
    <row r="7" spans="1:9" ht="27.75" customHeight="1">
      <c r="A7" s="32"/>
      <c r="B7" s="34"/>
      <c r="C7" s="34"/>
      <c r="D7" s="37" t="s">
        <v>49</v>
      </c>
      <c r="E7" s="37" t="s">
        <v>53</v>
      </c>
      <c r="F7" s="34"/>
      <c r="G7" s="34"/>
      <c r="H7" s="34"/>
      <c r="I7" s="34" t="s">
        <v>52</v>
      </c>
    </row>
    <row r="8" spans="1:9" ht="39.75" customHeight="1">
      <c r="A8" s="32"/>
      <c r="B8" s="34"/>
      <c r="C8" s="34"/>
      <c r="D8" s="34"/>
      <c r="E8" s="14"/>
      <c r="F8" s="13" t="s">
        <v>51</v>
      </c>
      <c r="G8" s="15" t="s">
        <v>50</v>
      </c>
      <c r="H8" s="14" t="s">
        <v>38</v>
      </c>
      <c r="I8" s="34"/>
    </row>
    <row r="9" spans="1:12" ht="26.15" customHeight="1">
      <c r="A9" s="38">
        <v>2019</v>
      </c>
      <c r="B9" s="22" t="s">
        <v>43</v>
      </c>
      <c r="C9" s="21">
        <v>1800000</v>
      </c>
      <c r="D9" s="21">
        <f>C9*95%</f>
        <v>1710000</v>
      </c>
      <c r="E9" s="23"/>
      <c r="F9" s="21">
        <f>C9*5%</f>
        <v>90000</v>
      </c>
      <c r="G9" s="21">
        <f>E9+F9</f>
        <v>90000</v>
      </c>
      <c r="H9" s="28">
        <f>G9/C9</f>
        <v>0.05</v>
      </c>
      <c r="I9" s="21">
        <f>D9+G9</f>
        <v>1800000</v>
      </c>
      <c r="J9" s="26"/>
      <c r="K9" s="27"/>
      <c r="L9" s="27"/>
    </row>
    <row r="10" spans="1:17" s="3" customFormat="1" ht="26.15" customHeight="1">
      <c r="A10" s="39"/>
      <c r="B10" s="22" t="s">
        <v>10</v>
      </c>
      <c r="C10" s="21">
        <v>1500000</v>
      </c>
      <c r="D10" s="21">
        <f aca="true" t="shared" si="0" ref="D10:D65">C10*95%</f>
        <v>1425000</v>
      </c>
      <c r="E10" s="21"/>
      <c r="F10" s="21">
        <f aca="true" t="shared" si="1" ref="F10:F65">C10*5%</f>
        <v>75000</v>
      </c>
      <c r="G10" s="21">
        <f aca="true" t="shared" si="2" ref="G10:G65">E10+F10</f>
        <v>75000</v>
      </c>
      <c r="H10" s="28">
        <f aca="true" t="shared" si="3" ref="H10:H65">G10/C10</f>
        <v>0.05</v>
      </c>
      <c r="I10" s="21">
        <f aca="true" t="shared" si="4" ref="I10:I65">D10+G10</f>
        <v>1500000</v>
      </c>
      <c r="J10" s="26"/>
      <c r="K10" s="27"/>
      <c r="L10" s="27"/>
      <c r="M10" s="4"/>
      <c r="N10" s="4"/>
      <c r="O10" s="4"/>
      <c r="P10" s="4"/>
      <c r="Q10" s="4"/>
    </row>
    <row r="11" spans="1:17" s="3" customFormat="1" ht="26.15" customHeight="1">
      <c r="A11" s="38"/>
      <c r="B11" s="22" t="s">
        <v>29</v>
      </c>
      <c r="C11" s="21">
        <v>1937500</v>
      </c>
      <c r="D11" s="21">
        <f t="shared" si="0"/>
        <v>1840625</v>
      </c>
      <c r="E11" s="21"/>
      <c r="F11" s="21">
        <f t="shared" si="1"/>
        <v>96875</v>
      </c>
      <c r="G11" s="21">
        <f t="shared" si="2"/>
        <v>96875</v>
      </c>
      <c r="H11" s="28">
        <f t="shared" si="3"/>
        <v>0.05</v>
      </c>
      <c r="I11" s="21">
        <f t="shared" si="4"/>
        <v>1937500</v>
      </c>
      <c r="J11" s="26"/>
      <c r="K11" s="27"/>
      <c r="L11" s="26"/>
      <c r="M11" s="4"/>
      <c r="N11" s="4"/>
      <c r="O11" s="4"/>
      <c r="P11" s="4"/>
      <c r="Q11" s="4"/>
    </row>
    <row r="12" spans="1:17" s="3" customFormat="1" ht="26.15" customHeight="1">
      <c r="A12" s="39"/>
      <c r="B12" s="22" t="s">
        <v>31</v>
      </c>
      <c r="C12" s="21">
        <v>675000</v>
      </c>
      <c r="D12" s="21">
        <f t="shared" si="0"/>
        <v>641250</v>
      </c>
      <c r="E12" s="21"/>
      <c r="F12" s="21">
        <f t="shared" si="1"/>
        <v>33750</v>
      </c>
      <c r="G12" s="21">
        <f t="shared" si="2"/>
        <v>33750</v>
      </c>
      <c r="H12" s="28">
        <f t="shared" si="3"/>
        <v>0.05</v>
      </c>
      <c r="I12" s="21">
        <f t="shared" si="4"/>
        <v>675000</v>
      </c>
      <c r="J12" s="25"/>
      <c r="K12" s="25"/>
      <c r="L12" s="4"/>
      <c r="M12" s="4"/>
      <c r="N12" s="4"/>
      <c r="O12" s="4"/>
      <c r="P12" s="4"/>
      <c r="Q12" s="4"/>
    </row>
    <row r="13" spans="1:9" s="4" customFormat="1" ht="26.15" customHeight="1">
      <c r="A13" s="39"/>
      <c r="B13" s="22" t="s">
        <v>44</v>
      </c>
      <c r="C13" s="21">
        <v>1875000</v>
      </c>
      <c r="D13" s="20">
        <f t="shared" si="0"/>
        <v>1781250</v>
      </c>
      <c r="E13" s="23"/>
      <c r="F13" s="21">
        <f t="shared" si="1"/>
        <v>93750</v>
      </c>
      <c r="G13" s="20">
        <f t="shared" si="2"/>
        <v>93750</v>
      </c>
      <c r="H13" s="19">
        <f t="shared" si="3"/>
        <v>0.05</v>
      </c>
      <c r="I13" s="20">
        <f t="shared" si="4"/>
        <v>1875000</v>
      </c>
    </row>
    <row r="14" spans="1:9" s="4" customFormat="1" ht="26.15" customHeight="1">
      <c r="A14" s="39"/>
      <c r="B14" s="22" t="s">
        <v>20</v>
      </c>
      <c r="C14" s="21">
        <v>1000000</v>
      </c>
      <c r="D14" s="20">
        <f t="shared" si="0"/>
        <v>950000</v>
      </c>
      <c r="E14" s="23"/>
      <c r="F14" s="21">
        <f t="shared" si="1"/>
        <v>50000</v>
      </c>
      <c r="G14" s="20">
        <f t="shared" si="2"/>
        <v>50000</v>
      </c>
      <c r="H14" s="19">
        <f t="shared" si="3"/>
        <v>0.05</v>
      </c>
      <c r="I14" s="20">
        <f t="shared" si="4"/>
        <v>1000000</v>
      </c>
    </row>
    <row r="15" spans="1:9" s="4" customFormat="1" ht="26.15" customHeight="1">
      <c r="A15" s="39"/>
      <c r="B15" s="22" t="s">
        <v>11</v>
      </c>
      <c r="C15" s="21">
        <v>1200000</v>
      </c>
      <c r="D15" s="20">
        <f t="shared" si="0"/>
        <v>1140000</v>
      </c>
      <c r="E15" s="23"/>
      <c r="F15" s="21">
        <f t="shared" si="1"/>
        <v>60000</v>
      </c>
      <c r="G15" s="20">
        <f t="shared" si="2"/>
        <v>60000</v>
      </c>
      <c r="H15" s="19">
        <f t="shared" si="3"/>
        <v>0.05</v>
      </c>
      <c r="I15" s="21">
        <f t="shared" si="4"/>
        <v>1200000</v>
      </c>
    </row>
    <row r="16" spans="1:9" s="4" customFormat="1" ht="26.15" customHeight="1">
      <c r="A16" s="39"/>
      <c r="B16" s="17" t="s">
        <v>9</v>
      </c>
      <c r="C16" s="20">
        <v>1170000</v>
      </c>
      <c r="D16" s="20">
        <f t="shared" si="0"/>
        <v>1111500</v>
      </c>
      <c r="E16" s="20"/>
      <c r="F16" s="21">
        <f t="shared" si="1"/>
        <v>58500</v>
      </c>
      <c r="G16" s="20">
        <f t="shared" si="2"/>
        <v>58500</v>
      </c>
      <c r="H16" s="19">
        <f t="shared" si="3"/>
        <v>0.05</v>
      </c>
      <c r="I16" s="20">
        <f t="shared" si="4"/>
        <v>1170000</v>
      </c>
    </row>
    <row r="17" spans="1:9" s="4" customFormat="1" ht="26.15" customHeight="1">
      <c r="A17" s="38"/>
      <c r="B17" s="17" t="s">
        <v>19</v>
      </c>
      <c r="C17" s="20">
        <v>660000</v>
      </c>
      <c r="D17" s="20">
        <f t="shared" si="0"/>
        <v>627000</v>
      </c>
      <c r="E17" s="20"/>
      <c r="F17" s="21">
        <f t="shared" si="1"/>
        <v>33000</v>
      </c>
      <c r="G17" s="20">
        <f t="shared" si="2"/>
        <v>33000</v>
      </c>
      <c r="H17" s="19">
        <f t="shared" si="3"/>
        <v>0.05</v>
      </c>
      <c r="I17" s="20">
        <f t="shared" si="4"/>
        <v>660000</v>
      </c>
    </row>
    <row r="18" spans="1:9" s="4" customFormat="1" ht="26.15" customHeight="1">
      <c r="A18" s="39"/>
      <c r="B18" s="17" t="s">
        <v>14</v>
      </c>
      <c r="C18" s="20">
        <v>1170000</v>
      </c>
      <c r="D18" s="20">
        <f t="shared" si="0"/>
        <v>1111500</v>
      </c>
      <c r="E18" s="20"/>
      <c r="F18" s="21">
        <f t="shared" si="1"/>
        <v>58500</v>
      </c>
      <c r="G18" s="20">
        <f t="shared" si="2"/>
        <v>58500</v>
      </c>
      <c r="H18" s="19">
        <f t="shared" si="3"/>
        <v>0.05</v>
      </c>
      <c r="I18" s="20">
        <f t="shared" si="4"/>
        <v>1170000</v>
      </c>
    </row>
    <row r="19" spans="1:9" s="4" customFormat="1" ht="26.15" customHeight="1">
      <c r="A19" s="38"/>
      <c r="B19" s="17" t="s">
        <v>24</v>
      </c>
      <c r="C19" s="20">
        <v>495000</v>
      </c>
      <c r="D19" s="20">
        <f t="shared" si="0"/>
        <v>470250</v>
      </c>
      <c r="E19" s="20"/>
      <c r="F19" s="21">
        <f t="shared" si="1"/>
        <v>24750</v>
      </c>
      <c r="G19" s="20">
        <f t="shared" si="2"/>
        <v>24750</v>
      </c>
      <c r="H19" s="19">
        <f t="shared" si="3"/>
        <v>0.05</v>
      </c>
      <c r="I19" s="20">
        <f t="shared" si="4"/>
        <v>495000</v>
      </c>
    </row>
    <row r="20" spans="1:10" ht="26.15" customHeight="1">
      <c r="A20" s="39"/>
      <c r="B20" s="22" t="s">
        <v>8</v>
      </c>
      <c r="C20" s="21">
        <v>900000</v>
      </c>
      <c r="D20" s="20">
        <f t="shared" si="0"/>
        <v>855000</v>
      </c>
      <c r="E20" s="21"/>
      <c r="F20" s="21">
        <f t="shared" si="1"/>
        <v>45000</v>
      </c>
      <c r="G20" s="20">
        <f t="shared" si="2"/>
        <v>45000</v>
      </c>
      <c r="H20" s="19">
        <f t="shared" si="3"/>
        <v>0.05</v>
      </c>
      <c r="I20" s="21">
        <f t="shared" si="4"/>
        <v>900000</v>
      </c>
      <c r="J20" s="4"/>
    </row>
    <row r="21" spans="1:17" s="3" customFormat="1" ht="26.15" customHeight="1">
      <c r="A21" s="38"/>
      <c r="B21" s="17" t="s">
        <v>3</v>
      </c>
      <c r="C21" s="20">
        <v>750000</v>
      </c>
      <c r="D21" s="20">
        <f t="shared" si="0"/>
        <v>712500</v>
      </c>
      <c r="E21" s="20"/>
      <c r="F21" s="21">
        <f t="shared" si="1"/>
        <v>37500</v>
      </c>
      <c r="G21" s="20">
        <f t="shared" si="2"/>
        <v>37500</v>
      </c>
      <c r="H21" s="19">
        <f t="shared" si="3"/>
        <v>0.05</v>
      </c>
      <c r="I21" s="20">
        <f t="shared" si="4"/>
        <v>750000</v>
      </c>
      <c r="J21" s="4"/>
      <c r="K21" s="4"/>
      <c r="L21" s="4"/>
      <c r="M21" s="4"/>
      <c r="N21" s="4"/>
      <c r="O21" s="4"/>
      <c r="P21" s="4"/>
      <c r="Q21" s="4"/>
    </row>
    <row r="22" spans="1:17" s="3" customFormat="1" ht="26.15" customHeight="1">
      <c r="A22" s="39"/>
      <c r="B22" s="17" t="s">
        <v>25</v>
      </c>
      <c r="C22" s="20">
        <v>1500000</v>
      </c>
      <c r="D22" s="20">
        <f t="shared" si="0"/>
        <v>1425000</v>
      </c>
      <c r="E22" s="20"/>
      <c r="F22" s="21">
        <f t="shared" si="1"/>
        <v>75000</v>
      </c>
      <c r="G22" s="20">
        <f t="shared" si="2"/>
        <v>75000</v>
      </c>
      <c r="H22" s="19">
        <f t="shared" si="3"/>
        <v>0.05</v>
      </c>
      <c r="I22" s="21">
        <f t="shared" si="4"/>
        <v>1500000</v>
      </c>
      <c r="J22" s="4"/>
      <c r="K22" s="4"/>
      <c r="L22" s="4"/>
      <c r="M22" s="4"/>
      <c r="N22" s="4"/>
      <c r="O22" s="4"/>
      <c r="P22" s="4"/>
      <c r="Q22" s="4"/>
    </row>
    <row r="23" spans="1:17" s="3" customFormat="1" ht="26.15" customHeight="1">
      <c r="A23" s="38"/>
      <c r="B23" s="17" t="s">
        <v>5</v>
      </c>
      <c r="C23" s="20">
        <v>825000</v>
      </c>
      <c r="D23" s="20">
        <f t="shared" si="0"/>
        <v>783750</v>
      </c>
      <c r="E23" s="20"/>
      <c r="F23" s="21">
        <f t="shared" si="1"/>
        <v>41250</v>
      </c>
      <c r="G23" s="20">
        <f t="shared" si="2"/>
        <v>41250</v>
      </c>
      <c r="H23" s="19">
        <f t="shared" si="3"/>
        <v>0.05</v>
      </c>
      <c r="I23" s="20">
        <f t="shared" si="4"/>
        <v>825000</v>
      </c>
      <c r="J23" s="4"/>
      <c r="K23" s="4"/>
      <c r="L23" s="4"/>
      <c r="M23" s="4"/>
      <c r="N23" s="4"/>
      <c r="O23" s="4"/>
      <c r="P23" s="4"/>
      <c r="Q23" s="4"/>
    </row>
    <row r="24" spans="1:9" ht="26.15" customHeight="1">
      <c r="A24" s="39"/>
      <c r="B24" s="17" t="s">
        <v>34</v>
      </c>
      <c r="C24" s="20">
        <v>600000</v>
      </c>
      <c r="D24" s="20">
        <f t="shared" si="0"/>
        <v>570000</v>
      </c>
      <c r="E24" s="20"/>
      <c r="F24" s="21">
        <f t="shared" si="1"/>
        <v>30000</v>
      </c>
      <c r="G24" s="20">
        <f t="shared" si="2"/>
        <v>30000</v>
      </c>
      <c r="H24" s="19">
        <f t="shared" si="3"/>
        <v>0.05</v>
      </c>
      <c r="I24" s="20">
        <f t="shared" si="4"/>
        <v>600000</v>
      </c>
    </row>
    <row r="25" spans="1:17" s="3" customFormat="1" ht="26.15" customHeight="1">
      <c r="A25" s="39"/>
      <c r="B25" s="22" t="s">
        <v>40</v>
      </c>
      <c r="C25" s="21">
        <v>550000</v>
      </c>
      <c r="D25" s="20">
        <f t="shared" si="0"/>
        <v>522500</v>
      </c>
      <c r="E25" s="21"/>
      <c r="F25" s="21">
        <f t="shared" si="1"/>
        <v>27500</v>
      </c>
      <c r="G25" s="20">
        <f t="shared" si="2"/>
        <v>27500</v>
      </c>
      <c r="H25" s="19">
        <f t="shared" si="3"/>
        <v>0.05</v>
      </c>
      <c r="I25" s="21">
        <f t="shared" si="4"/>
        <v>550000</v>
      </c>
      <c r="J25" s="4"/>
      <c r="K25" s="4"/>
      <c r="L25" s="4"/>
      <c r="M25" s="4"/>
      <c r="N25" s="4"/>
      <c r="O25" s="4"/>
      <c r="P25" s="4"/>
      <c r="Q25" s="4"/>
    </row>
    <row r="26" spans="1:17" s="3" customFormat="1" ht="26.15" customHeight="1">
      <c r="A26" s="39"/>
      <c r="B26" s="22" t="s">
        <v>47</v>
      </c>
      <c r="C26" s="21">
        <v>600000</v>
      </c>
      <c r="D26" s="20">
        <f t="shared" si="0"/>
        <v>570000</v>
      </c>
      <c r="E26" s="21"/>
      <c r="F26" s="21">
        <f t="shared" si="1"/>
        <v>30000</v>
      </c>
      <c r="G26" s="20">
        <f t="shared" si="2"/>
        <v>30000</v>
      </c>
      <c r="H26" s="19">
        <f t="shared" si="3"/>
        <v>0.05</v>
      </c>
      <c r="I26" s="21">
        <f t="shared" si="4"/>
        <v>600000</v>
      </c>
      <c r="J26" s="4"/>
      <c r="K26" s="4"/>
      <c r="L26" s="4"/>
      <c r="M26" s="4"/>
      <c r="N26" s="4"/>
      <c r="O26" s="4"/>
      <c r="P26" s="4"/>
      <c r="Q26" s="4"/>
    </row>
    <row r="27" spans="1:17" s="3" customFormat="1" ht="26.15" customHeight="1">
      <c r="A27" s="38"/>
      <c r="B27" s="22" t="s">
        <v>21</v>
      </c>
      <c r="C27" s="21">
        <v>375000</v>
      </c>
      <c r="D27" s="20">
        <f t="shared" si="0"/>
        <v>356250</v>
      </c>
      <c r="E27" s="21"/>
      <c r="F27" s="21">
        <f t="shared" si="1"/>
        <v>18750</v>
      </c>
      <c r="G27" s="20">
        <f t="shared" si="2"/>
        <v>18750</v>
      </c>
      <c r="H27" s="19">
        <f t="shared" si="3"/>
        <v>0.05</v>
      </c>
      <c r="I27" s="21">
        <f t="shared" si="4"/>
        <v>375000</v>
      </c>
      <c r="J27" s="4"/>
      <c r="K27" s="4"/>
      <c r="L27" s="4"/>
      <c r="M27" s="4"/>
      <c r="N27" s="4"/>
      <c r="O27" s="4"/>
      <c r="P27" s="4"/>
      <c r="Q27" s="4"/>
    </row>
    <row r="28" spans="1:9" ht="26.15" customHeight="1">
      <c r="A28" s="39"/>
      <c r="B28" s="22" t="s">
        <v>30</v>
      </c>
      <c r="C28" s="21">
        <v>2160000</v>
      </c>
      <c r="D28" s="20">
        <f t="shared" si="0"/>
        <v>2052000</v>
      </c>
      <c r="E28" s="21"/>
      <c r="F28" s="21">
        <f t="shared" si="1"/>
        <v>108000</v>
      </c>
      <c r="G28" s="20">
        <f t="shared" si="2"/>
        <v>108000</v>
      </c>
      <c r="H28" s="19">
        <f t="shared" si="3"/>
        <v>0.05</v>
      </c>
      <c r="I28" s="21">
        <f t="shared" si="4"/>
        <v>2160000</v>
      </c>
    </row>
    <row r="29" spans="1:17" s="3" customFormat="1" ht="26.15" customHeight="1">
      <c r="A29" s="38"/>
      <c r="B29" s="22" t="s">
        <v>26</v>
      </c>
      <c r="C29" s="21">
        <v>1980000</v>
      </c>
      <c r="D29" s="21">
        <f t="shared" si="0"/>
        <v>1881000</v>
      </c>
      <c r="E29" s="21"/>
      <c r="F29" s="21">
        <f t="shared" si="1"/>
        <v>99000</v>
      </c>
      <c r="G29" s="21">
        <f t="shared" si="2"/>
        <v>99000</v>
      </c>
      <c r="H29" s="28">
        <f t="shared" si="3"/>
        <v>0.05</v>
      </c>
      <c r="I29" s="21">
        <f t="shared" si="4"/>
        <v>1980000</v>
      </c>
      <c r="J29" s="4"/>
      <c r="K29" s="4"/>
      <c r="L29" s="4"/>
      <c r="M29" s="4"/>
      <c r="N29" s="4"/>
      <c r="O29" s="4"/>
      <c r="P29" s="4"/>
      <c r="Q29" s="4"/>
    </row>
    <row r="30" spans="1:17" s="3" customFormat="1" ht="26.15" customHeight="1">
      <c r="A30" s="39"/>
      <c r="B30" s="22" t="s">
        <v>7</v>
      </c>
      <c r="C30" s="21">
        <v>2501250</v>
      </c>
      <c r="D30" s="21">
        <f t="shared" si="0"/>
        <v>2376187.5</v>
      </c>
      <c r="E30" s="21"/>
      <c r="F30" s="21">
        <f t="shared" si="1"/>
        <v>125062.5</v>
      </c>
      <c r="G30" s="21">
        <f t="shared" si="2"/>
        <v>125062.5</v>
      </c>
      <c r="H30" s="28">
        <f t="shared" si="3"/>
        <v>0.05</v>
      </c>
      <c r="I30" s="21">
        <f t="shared" si="4"/>
        <v>2501250</v>
      </c>
      <c r="J30" s="4"/>
      <c r="K30" s="4"/>
      <c r="L30" s="4"/>
      <c r="M30" s="4"/>
      <c r="N30" s="4"/>
      <c r="O30" s="4"/>
      <c r="P30" s="4"/>
      <c r="Q30" s="4"/>
    </row>
    <row r="31" spans="1:17" s="3" customFormat="1" ht="26.15" customHeight="1">
      <c r="A31" s="39"/>
      <c r="B31" s="22" t="s">
        <v>41</v>
      </c>
      <c r="C31" s="21">
        <v>900000</v>
      </c>
      <c r="D31" s="21">
        <f t="shared" si="0"/>
        <v>855000</v>
      </c>
      <c r="E31" s="21"/>
      <c r="F31" s="21">
        <f t="shared" si="1"/>
        <v>45000</v>
      </c>
      <c r="G31" s="21">
        <f t="shared" si="2"/>
        <v>45000</v>
      </c>
      <c r="H31" s="28">
        <f t="shared" si="3"/>
        <v>0.05</v>
      </c>
      <c r="I31" s="21">
        <f t="shared" si="4"/>
        <v>900000</v>
      </c>
      <c r="J31" s="4"/>
      <c r="K31" s="4"/>
      <c r="L31" s="4"/>
      <c r="M31" s="4"/>
      <c r="N31" s="4"/>
      <c r="O31" s="4"/>
      <c r="P31" s="4"/>
      <c r="Q31" s="4"/>
    </row>
    <row r="32" spans="1:9" ht="26.15" customHeight="1">
      <c r="A32" s="39"/>
      <c r="B32" s="22" t="s">
        <v>18</v>
      </c>
      <c r="C32" s="21">
        <v>2880000</v>
      </c>
      <c r="D32" s="21">
        <f t="shared" si="0"/>
        <v>2736000</v>
      </c>
      <c r="E32" s="21"/>
      <c r="F32" s="21">
        <f t="shared" si="1"/>
        <v>144000</v>
      </c>
      <c r="G32" s="21">
        <f t="shared" si="2"/>
        <v>144000</v>
      </c>
      <c r="H32" s="28">
        <f t="shared" si="3"/>
        <v>0.05</v>
      </c>
      <c r="I32" s="21">
        <f t="shared" si="4"/>
        <v>2880000</v>
      </c>
    </row>
    <row r="33" spans="1:17" s="2" customFormat="1" ht="26.15" customHeight="1">
      <c r="A33" s="38"/>
      <c r="B33" s="22" t="s">
        <v>45</v>
      </c>
      <c r="C33" s="21">
        <v>2440000</v>
      </c>
      <c r="D33" s="21">
        <f t="shared" si="0"/>
        <v>2318000</v>
      </c>
      <c r="E33" s="21"/>
      <c r="F33" s="21">
        <f t="shared" si="1"/>
        <v>122000</v>
      </c>
      <c r="G33" s="21">
        <f t="shared" si="2"/>
        <v>122000</v>
      </c>
      <c r="H33" s="28">
        <f t="shared" si="3"/>
        <v>0.05</v>
      </c>
      <c r="I33" s="21">
        <f t="shared" si="4"/>
        <v>2440000</v>
      </c>
      <c r="J33" s="4"/>
      <c r="K33" s="4"/>
      <c r="L33" s="4"/>
      <c r="M33" s="4"/>
      <c r="N33" s="4"/>
      <c r="O33" s="4"/>
      <c r="P33" s="4"/>
      <c r="Q33" s="4"/>
    </row>
    <row r="34" spans="1:17" s="2" customFormat="1" ht="26.15" customHeight="1">
      <c r="A34" s="39"/>
      <c r="B34" s="17" t="s">
        <v>42</v>
      </c>
      <c r="C34" s="20">
        <v>4100000</v>
      </c>
      <c r="D34" s="20">
        <f t="shared" si="0"/>
        <v>3895000</v>
      </c>
      <c r="E34" s="20"/>
      <c r="F34" s="21">
        <f t="shared" si="1"/>
        <v>205000</v>
      </c>
      <c r="G34" s="20">
        <f t="shared" si="2"/>
        <v>205000</v>
      </c>
      <c r="H34" s="19">
        <f t="shared" si="3"/>
        <v>0.05</v>
      </c>
      <c r="I34" s="20">
        <f t="shared" si="4"/>
        <v>4100000</v>
      </c>
      <c r="J34" s="4"/>
      <c r="K34" s="4"/>
      <c r="L34" s="4"/>
      <c r="M34" s="4"/>
      <c r="N34" s="4"/>
      <c r="O34" s="4"/>
      <c r="P34" s="4"/>
      <c r="Q34" s="4"/>
    </row>
    <row r="35" spans="1:17" s="3" customFormat="1" ht="26.15" customHeight="1">
      <c r="A35" s="38"/>
      <c r="B35" s="17" t="s">
        <v>46</v>
      </c>
      <c r="C35" s="20">
        <v>2310000</v>
      </c>
      <c r="D35" s="20">
        <f t="shared" si="0"/>
        <v>2194500</v>
      </c>
      <c r="E35" s="20"/>
      <c r="F35" s="21">
        <f t="shared" si="1"/>
        <v>115500</v>
      </c>
      <c r="G35" s="20">
        <f t="shared" si="2"/>
        <v>115500</v>
      </c>
      <c r="H35" s="19">
        <f t="shared" si="3"/>
        <v>0.05</v>
      </c>
      <c r="I35" s="20">
        <f t="shared" si="4"/>
        <v>2310000</v>
      </c>
      <c r="J35" s="4"/>
      <c r="K35" s="4"/>
      <c r="L35" s="4"/>
      <c r="M35" s="4"/>
      <c r="N35" s="4"/>
      <c r="O35" s="4"/>
      <c r="P35" s="4"/>
      <c r="Q35" s="4"/>
    </row>
    <row r="36" spans="1:9" ht="26.15" customHeight="1">
      <c r="A36" s="39"/>
      <c r="B36" s="22" t="s">
        <v>22</v>
      </c>
      <c r="C36" s="21">
        <v>1575000</v>
      </c>
      <c r="D36" s="20">
        <f t="shared" si="0"/>
        <v>1496250</v>
      </c>
      <c r="E36" s="21"/>
      <c r="F36" s="21">
        <f t="shared" si="1"/>
        <v>78750</v>
      </c>
      <c r="G36" s="20">
        <f t="shared" si="2"/>
        <v>78750</v>
      </c>
      <c r="H36" s="19">
        <f t="shared" si="3"/>
        <v>0.05</v>
      </c>
      <c r="I36" s="21">
        <f t="shared" si="4"/>
        <v>1575000</v>
      </c>
    </row>
    <row r="37" spans="1:17" s="2" customFormat="1" ht="26.15" customHeight="1">
      <c r="A37" s="39"/>
      <c r="B37" s="17" t="s">
        <v>37</v>
      </c>
      <c r="C37" s="20">
        <v>1600000</v>
      </c>
      <c r="D37" s="20">
        <f t="shared" si="0"/>
        <v>1520000</v>
      </c>
      <c r="E37" s="20"/>
      <c r="F37" s="21">
        <f t="shared" si="1"/>
        <v>80000</v>
      </c>
      <c r="G37" s="20">
        <f t="shared" si="2"/>
        <v>80000</v>
      </c>
      <c r="H37" s="19">
        <f t="shared" si="3"/>
        <v>0.05</v>
      </c>
      <c r="I37" s="20">
        <f t="shared" si="4"/>
        <v>1600000</v>
      </c>
      <c r="J37" s="4"/>
      <c r="K37" s="4"/>
      <c r="L37" s="4"/>
      <c r="M37" s="4"/>
      <c r="N37" s="4"/>
      <c r="O37" s="4"/>
      <c r="P37" s="4"/>
      <c r="Q37" s="4"/>
    </row>
    <row r="38" spans="1:17" s="2" customFormat="1" ht="26.15" customHeight="1">
      <c r="A38" s="39"/>
      <c r="B38" s="17" t="s">
        <v>12</v>
      </c>
      <c r="C38" s="20">
        <v>2625000</v>
      </c>
      <c r="D38" s="20">
        <f t="shared" si="0"/>
        <v>2493750</v>
      </c>
      <c r="E38" s="20"/>
      <c r="F38" s="21">
        <f t="shared" si="1"/>
        <v>131250</v>
      </c>
      <c r="G38" s="20">
        <f t="shared" si="2"/>
        <v>131250</v>
      </c>
      <c r="H38" s="19">
        <f t="shared" si="3"/>
        <v>0.05</v>
      </c>
      <c r="I38" s="20">
        <f t="shared" si="4"/>
        <v>2625000</v>
      </c>
      <c r="J38" s="4"/>
      <c r="K38" s="4"/>
      <c r="L38" s="4"/>
      <c r="M38" s="4"/>
      <c r="N38" s="4"/>
      <c r="O38" s="4"/>
      <c r="P38" s="4"/>
      <c r="Q38" s="4"/>
    </row>
    <row r="39" spans="1:17" s="3" customFormat="1" ht="26.15" customHeight="1">
      <c r="A39" s="38"/>
      <c r="B39" s="17" t="s">
        <v>28</v>
      </c>
      <c r="C39" s="20">
        <v>1500000</v>
      </c>
      <c r="D39" s="20">
        <f t="shared" si="0"/>
        <v>1425000</v>
      </c>
      <c r="E39" s="20"/>
      <c r="F39" s="21">
        <f t="shared" si="1"/>
        <v>75000</v>
      </c>
      <c r="G39" s="20">
        <f t="shared" si="2"/>
        <v>75000</v>
      </c>
      <c r="H39" s="19">
        <f t="shared" si="3"/>
        <v>0.05</v>
      </c>
      <c r="I39" s="20">
        <f t="shared" si="4"/>
        <v>1500000</v>
      </c>
      <c r="J39" s="4"/>
      <c r="K39" s="4"/>
      <c r="L39" s="4"/>
      <c r="M39" s="4"/>
      <c r="N39" s="4"/>
      <c r="O39" s="4"/>
      <c r="P39" s="4"/>
      <c r="Q39" s="4"/>
    </row>
    <row r="40" spans="1:9" ht="26.15" customHeight="1">
      <c r="A40" s="39"/>
      <c r="B40" s="22" t="s">
        <v>56</v>
      </c>
      <c r="C40" s="21">
        <v>1200000</v>
      </c>
      <c r="D40" s="20">
        <f t="shared" si="0"/>
        <v>1140000</v>
      </c>
      <c r="E40" s="21"/>
      <c r="F40" s="21">
        <f t="shared" si="1"/>
        <v>60000</v>
      </c>
      <c r="G40" s="20">
        <f t="shared" si="2"/>
        <v>60000</v>
      </c>
      <c r="H40" s="19">
        <f t="shared" si="3"/>
        <v>0.05</v>
      </c>
      <c r="I40" s="21">
        <f t="shared" si="4"/>
        <v>1200000</v>
      </c>
    </row>
    <row r="41" spans="1:17" s="3" customFormat="1" ht="26.15" customHeight="1">
      <c r="A41" s="38"/>
      <c r="B41" s="22" t="s">
        <v>68</v>
      </c>
      <c r="C41" s="21">
        <v>900000</v>
      </c>
      <c r="D41" s="21">
        <f t="shared" si="0"/>
        <v>855000</v>
      </c>
      <c r="E41" s="21"/>
      <c r="F41" s="21">
        <f t="shared" si="1"/>
        <v>45000</v>
      </c>
      <c r="G41" s="21">
        <f t="shared" si="2"/>
        <v>45000</v>
      </c>
      <c r="H41" s="28">
        <f t="shared" si="3"/>
        <v>0.05</v>
      </c>
      <c r="I41" s="21">
        <f t="shared" si="4"/>
        <v>900000</v>
      </c>
      <c r="J41" s="4"/>
      <c r="K41" s="4"/>
      <c r="L41" s="4"/>
      <c r="M41" s="4"/>
      <c r="N41" s="4"/>
      <c r="O41" s="4"/>
      <c r="P41" s="4"/>
      <c r="Q41" s="4"/>
    </row>
    <row r="42" spans="1:17" s="1" customFormat="1" ht="26.15" customHeight="1">
      <c r="A42" s="39"/>
      <c r="B42" s="22" t="s">
        <v>64</v>
      </c>
      <c r="C42" s="21">
        <v>1050000</v>
      </c>
      <c r="D42" s="21">
        <f t="shared" si="0"/>
        <v>997500</v>
      </c>
      <c r="E42" s="21"/>
      <c r="F42" s="21">
        <f t="shared" si="1"/>
        <v>52500</v>
      </c>
      <c r="G42" s="21">
        <f t="shared" si="2"/>
        <v>52500</v>
      </c>
      <c r="H42" s="28">
        <f t="shared" si="3"/>
        <v>0.05</v>
      </c>
      <c r="I42" s="21">
        <f t="shared" si="4"/>
        <v>1050000</v>
      </c>
      <c r="J42" s="4"/>
      <c r="K42" s="4"/>
      <c r="L42" s="4"/>
      <c r="M42" s="4"/>
      <c r="N42" s="4"/>
      <c r="O42" s="4"/>
      <c r="P42" s="4"/>
      <c r="Q42" s="4"/>
    </row>
    <row r="43" spans="1:17" s="1" customFormat="1" ht="26.15" customHeight="1">
      <c r="A43" s="38"/>
      <c r="B43" s="22" t="s">
        <v>60</v>
      </c>
      <c r="C43" s="21">
        <v>375000</v>
      </c>
      <c r="D43" s="21">
        <f t="shared" si="0"/>
        <v>356250</v>
      </c>
      <c r="E43" s="21"/>
      <c r="F43" s="21">
        <f t="shared" si="1"/>
        <v>18750</v>
      </c>
      <c r="G43" s="21">
        <f t="shared" si="2"/>
        <v>18750</v>
      </c>
      <c r="H43" s="28">
        <f t="shared" si="3"/>
        <v>0.05</v>
      </c>
      <c r="I43" s="21">
        <f t="shared" si="4"/>
        <v>375000</v>
      </c>
      <c r="J43" s="4"/>
      <c r="K43" s="4"/>
      <c r="L43" s="4"/>
      <c r="M43" s="4"/>
      <c r="N43" s="4"/>
      <c r="O43" s="4"/>
      <c r="P43" s="4"/>
      <c r="Q43" s="4"/>
    </row>
    <row r="44" spans="1:9" ht="26.15" customHeight="1">
      <c r="A44" s="39"/>
      <c r="B44" s="22" t="s">
        <v>35</v>
      </c>
      <c r="C44" s="21">
        <v>1025000</v>
      </c>
      <c r="D44" s="20">
        <f t="shared" si="0"/>
        <v>973750</v>
      </c>
      <c r="E44" s="21"/>
      <c r="F44" s="21">
        <f t="shared" si="1"/>
        <v>51250</v>
      </c>
      <c r="G44" s="20">
        <f t="shared" si="2"/>
        <v>51250</v>
      </c>
      <c r="H44" s="19">
        <f t="shared" si="3"/>
        <v>0.05</v>
      </c>
      <c r="I44" s="21">
        <f t="shared" si="4"/>
        <v>1025000</v>
      </c>
    </row>
    <row r="45" spans="1:17" s="2" customFormat="1" ht="26.15" customHeight="1">
      <c r="A45" s="39"/>
      <c r="B45" s="22" t="s">
        <v>33</v>
      </c>
      <c r="C45" s="21">
        <v>600000</v>
      </c>
      <c r="D45" s="20">
        <f t="shared" si="0"/>
        <v>570000</v>
      </c>
      <c r="E45" s="21"/>
      <c r="F45" s="21">
        <f t="shared" si="1"/>
        <v>30000</v>
      </c>
      <c r="G45" s="20">
        <f t="shared" si="2"/>
        <v>30000</v>
      </c>
      <c r="H45" s="19">
        <f t="shared" si="3"/>
        <v>0.05</v>
      </c>
      <c r="I45" s="21">
        <f t="shared" si="4"/>
        <v>600000</v>
      </c>
      <c r="J45" s="4"/>
      <c r="K45" s="4"/>
      <c r="L45" s="4"/>
      <c r="M45" s="4"/>
      <c r="N45" s="4"/>
      <c r="O45" s="4"/>
      <c r="P45" s="4"/>
      <c r="Q45" s="4"/>
    </row>
    <row r="46" spans="1:17" s="2" customFormat="1" ht="26.15" customHeight="1">
      <c r="A46" s="39"/>
      <c r="B46" s="22" t="s">
        <v>39</v>
      </c>
      <c r="C46" s="21">
        <v>2100000</v>
      </c>
      <c r="D46" s="20">
        <f t="shared" si="0"/>
        <v>1995000</v>
      </c>
      <c r="E46" s="21"/>
      <c r="F46" s="21">
        <f t="shared" si="1"/>
        <v>105000</v>
      </c>
      <c r="G46" s="20">
        <f t="shared" si="2"/>
        <v>105000</v>
      </c>
      <c r="H46" s="19">
        <f t="shared" si="3"/>
        <v>0.05</v>
      </c>
      <c r="I46" s="21">
        <f t="shared" si="4"/>
        <v>2100000</v>
      </c>
      <c r="J46" s="4"/>
      <c r="K46" s="4"/>
      <c r="L46" s="4"/>
      <c r="M46" s="4"/>
      <c r="N46" s="4"/>
      <c r="O46" s="4"/>
      <c r="P46" s="4"/>
      <c r="Q46" s="4"/>
    </row>
    <row r="47" spans="1:17" s="3" customFormat="1" ht="26.15" customHeight="1">
      <c r="A47" s="38"/>
      <c r="B47" s="22" t="s">
        <v>17</v>
      </c>
      <c r="C47" s="21">
        <v>825000</v>
      </c>
      <c r="D47" s="20">
        <f t="shared" si="0"/>
        <v>783750</v>
      </c>
      <c r="E47" s="21"/>
      <c r="F47" s="21">
        <f t="shared" si="1"/>
        <v>41250</v>
      </c>
      <c r="G47" s="20">
        <f t="shared" si="2"/>
        <v>41250</v>
      </c>
      <c r="H47" s="19">
        <f t="shared" si="3"/>
        <v>0.05</v>
      </c>
      <c r="I47" s="21">
        <f t="shared" si="4"/>
        <v>825000</v>
      </c>
      <c r="J47" s="4"/>
      <c r="K47" s="4"/>
      <c r="L47" s="4"/>
      <c r="M47" s="4"/>
      <c r="N47" s="4"/>
      <c r="O47" s="4"/>
      <c r="P47" s="4"/>
      <c r="Q47" s="4"/>
    </row>
    <row r="48" spans="1:10" ht="26.15" customHeight="1">
      <c r="A48" s="39"/>
      <c r="B48" s="22" t="s">
        <v>16</v>
      </c>
      <c r="C48" s="21">
        <v>3075000</v>
      </c>
      <c r="D48" s="20">
        <f t="shared" si="0"/>
        <v>2921250</v>
      </c>
      <c r="E48" s="21"/>
      <c r="F48" s="21">
        <f t="shared" si="1"/>
        <v>153750</v>
      </c>
      <c r="G48" s="20">
        <f t="shared" si="2"/>
        <v>153750</v>
      </c>
      <c r="H48" s="19">
        <f t="shared" si="3"/>
        <v>0.05</v>
      </c>
      <c r="I48" s="21">
        <f t="shared" si="4"/>
        <v>3075000</v>
      </c>
      <c r="J48" s="4"/>
    </row>
    <row r="49" spans="1:17" s="2" customFormat="1" ht="26.15" customHeight="1">
      <c r="A49" s="39"/>
      <c r="B49" s="22" t="s">
        <v>15</v>
      </c>
      <c r="C49" s="21">
        <v>2050000</v>
      </c>
      <c r="D49" s="20">
        <f t="shared" si="0"/>
        <v>1947500</v>
      </c>
      <c r="E49" s="21"/>
      <c r="F49" s="21">
        <f t="shared" si="1"/>
        <v>102500</v>
      </c>
      <c r="G49" s="20">
        <f t="shared" si="2"/>
        <v>102500</v>
      </c>
      <c r="H49" s="19">
        <f t="shared" si="3"/>
        <v>0.05</v>
      </c>
      <c r="I49" s="21">
        <f t="shared" si="4"/>
        <v>2050000</v>
      </c>
      <c r="J49" s="4"/>
      <c r="K49" s="4"/>
      <c r="L49" s="4"/>
      <c r="M49" s="4"/>
      <c r="N49" s="4"/>
      <c r="O49" s="4"/>
      <c r="P49" s="4"/>
      <c r="Q49" s="4"/>
    </row>
    <row r="50" spans="1:17" s="3" customFormat="1" ht="26.15" customHeight="1">
      <c r="A50" s="38"/>
      <c r="B50" s="17" t="s">
        <v>32</v>
      </c>
      <c r="C50" s="20">
        <v>2625000</v>
      </c>
      <c r="D50" s="20">
        <f t="shared" si="0"/>
        <v>2493750</v>
      </c>
      <c r="E50" s="20"/>
      <c r="F50" s="21">
        <f t="shared" si="1"/>
        <v>131250</v>
      </c>
      <c r="G50" s="20">
        <f t="shared" si="2"/>
        <v>131250</v>
      </c>
      <c r="H50" s="19">
        <f t="shared" si="3"/>
        <v>0.05</v>
      </c>
      <c r="I50" s="20">
        <f t="shared" si="4"/>
        <v>2625000</v>
      </c>
      <c r="J50" s="4"/>
      <c r="K50" s="4"/>
      <c r="L50" s="4"/>
      <c r="M50" s="4"/>
      <c r="N50" s="4"/>
      <c r="O50" s="4"/>
      <c r="P50" s="4"/>
      <c r="Q50" s="4"/>
    </row>
    <row r="51" spans="1:10" ht="26.15" customHeight="1">
      <c r="A51" s="39"/>
      <c r="B51" s="17" t="s">
        <v>66</v>
      </c>
      <c r="C51" s="20">
        <v>1125000</v>
      </c>
      <c r="D51" s="20">
        <f t="shared" si="0"/>
        <v>1068750</v>
      </c>
      <c r="E51" s="20"/>
      <c r="F51" s="21">
        <f t="shared" si="1"/>
        <v>56250</v>
      </c>
      <c r="G51" s="20">
        <f t="shared" si="2"/>
        <v>56250</v>
      </c>
      <c r="H51" s="19">
        <f t="shared" si="3"/>
        <v>0.05</v>
      </c>
      <c r="I51" s="20">
        <f t="shared" si="4"/>
        <v>1125000</v>
      </c>
      <c r="J51" s="4"/>
    </row>
    <row r="52" spans="1:17" s="2" customFormat="1" ht="26.15" customHeight="1">
      <c r="A52" s="39"/>
      <c r="B52" s="22" t="s">
        <v>63</v>
      </c>
      <c r="C52" s="21">
        <v>800000</v>
      </c>
      <c r="D52" s="21">
        <f t="shared" si="0"/>
        <v>760000</v>
      </c>
      <c r="E52" s="21"/>
      <c r="F52" s="21">
        <f t="shared" si="1"/>
        <v>40000</v>
      </c>
      <c r="G52" s="21">
        <f t="shared" si="2"/>
        <v>40000</v>
      </c>
      <c r="H52" s="28">
        <f t="shared" si="3"/>
        <v>0.05</v>
      </c>
      <c r="I52" s="21">
        <f t="shared" si="4"/>
        <v>800000</v>
      </c>
      <c r="J52" s="4"/>
      <c r="K52" s="4"/>
      <c r="L52" s="4"/>
      <c r="M52" s="4"/>
      <c r="N52" s="4"/>
      <c r="O52" s="4"/>
      <c r="P52" s="4"/>
      <c r="Q52" s="4"/>
    </row>
    <row r="53" spans="1:17" s="3" customFormat="1" ht="26.15" customHeight="1">
      <c r="A53" s="38"/>
      <c r="B53" s="22" t="s">
        <v>65</v>
      </c>
      <c r="C53" s="21">
        <v>1062500</v>
      </c>
      <c r="D53" s="21">
        <f t="shared" si="0"/>
        <v>1009375</v>
      </c>
      <c r="E53" s="21"/>
      <c r="F53" s="21">
        <f t="shared" si="1"/>
        <v>53125</v>
      </c>
      <c r="G53" s="21">
        <f t="shared" si="2"/>
        <v>53125</v>
      </c>
      <c r="H53" s="28">
        <f t="shared" si="3"/>
        <v>0.05</v>
      </c>
      <c r="I53" s="21">
        <f t="shared" si="4"/>
        <v>1062500</v>
      </c>
      <c r="J53" s="4"/>
      <c r="K53" s="4"/>
      <c r="L53" s="4"/>
      <c r="M53" s="4"/>
      <c r="N53" s="4"/>
      <c r="O53" s="4"/>
      <c r="P53" s="4"/>
      <c r="Q53" s="4"/>
    </row>
    <row r="54" spans="1:17" s="2" customFormat="1" ht="26.15" customHeight="1">
      <c r="A54" s="39"/>
      <c r="B54" s="17" t="s">
        <v>58</v>
      </c>
      <c r="C54" s="20">
        <v>1050000</v>
      </c>
      <c r="D54" s="20">
        <f t="shared" si="0"/>
        <v>997500</v>
      </c>
      <c r="E54" s="20"/>
      <c r="F54" s="21">
        <f t="shared" si="1"/>
        <v>52500</v>
      </c>
      <c r="G54" s="20">
        <f t="shared" si="2"/>
        <v>52500</v>
      </c>
      <c r="H54" s="19">
        <f t="shared" si="3"/>
        <v>0.05</v>
      </c>
      <c r="I54" s="20">
        <f t="shared" si="4"/>
        <v>1050000</v>
      </c>
      <c r="J54" s="4"/>
      <c r="K54" s="4"/>
      <c r="L54" s="4"/>
      <c r="M54" s="4"/>
      <c r="N54" s="4"/>
      <c r="O54" s="4"/>
      <c r="P54" s="4"/>
      <c r="Q54" s="4"/>
    </row>
    <row r="55" spans="1:9" ht="26.15" customHeight="1">
      <c r="A55" s="39"/>
      <c r="B55" s="17" t="s">
        <v>13</v>
      </c>
      <c r="C55" s="20">
        <v>850000</v>
      </c>
      <c r="D55" s="20">
        <f t="shared" si="0"/>
        <v>807500</v>
      </c>
      <c r="E55" s="20"/>
      <c r="F55" s="21">
        <f t="shared" si="1"/>
        <v>42500</v>
      </c>
      <c r="G55" s="20">
        <f t="shared" si="2"/>
        <v>42500</v>
      </c>
      <c r="H55" s="19">
        <f t="shared" si="3"/>
        <v>0.05</v>
      </c>
      <c r="I55" s="20">
        <f t="shared" si="4"/>
        <v>850000</v>
      </c>
    </row>
    <row r="56" spans="1:17" s="2" customFormat="1" ht="26.15" customHeight="1">
      <c r="A56" s="39"/>
      <c r="B56" s="17" t="s">
        <v>27</v>
      </c>
      <c r="C56" s="20">
        <v>650000</v>
      </c>
      <c r="D56" s="20">
        <f t="shared" si="0"/>
        <v>617500</v>
      </c>
      <c r="E56" s="20"/>
      <c r="F56" s="21">
        <f t="shared" si="1"/>
        <v>32500</v>
      </c>
      <c r="G56" s="20">
        <f t="shared" si="2"/>
        <v>32500</v>
      </c>
      <c r="H56" s="19">
        <f t="shared" si="3"/>
        <v>0.05</v>
      </c>
      <c r="I56" s="20">
        <f t="shared" si="4"/>
        <v>650000</v>
      </c>
      <c r="J56" s="4"/>
      <c r="K56" s="4"/>
      <c r="L56" s="4"/>
      <c r="M56" s="4"/>
      <c r="N56" s="4"/>
      <c r="O56" s="4"/>
      <c r="P56" s="4"/>
      <c r="Q56" s="4"/>
    </row>
    <row r="57" spans="1:17" s="2" customFormat="1" ht="26.15" customHeight="1">
      <c r="A57" s="39"/>
      <c r="B57" s="17" t="s">
        <v>23</v>
      </c>
      <c r="C57" s="20">
        <v>825000</v>
      </c>
      <c r="D57" s="20">
        <f t="shared" si="0"/>
        <v>783750</v>
      </c>
      <c r="E57" s="20"/>
      <c r="F57" s="21">
        <f t="shared" si="1"/>
        <v>41250</v>
      </c>
      <c r="G57" s="20">
        <f t="shared" si="2"/>
        <v>41250</v>
      </c>
      <c r="H57" s="19">
        <f t="shared" si="3"/>
        <v>0.05</v>
      </c>
      <c r="I57" s="20">
        <f t="shared" si="4"/>
        <v>825000</v>
      </c>
      <c r="J57" s="4"/>
      <c r="K57" s="4"/>
      <c r="L57" s="4"/>
      <c r="M57" s="4"/>
      <c r="N57" s="4"/>
      <c r="O57" s="4"/>
      <c r="P57" s="4"/>
      <c r="Q57" s="4"/>
    </row>
    <row r="58" spans="1:9" ht="26.15" customHeight="1">
      <c r="A58" s="39"/>
      <c r="B58" s="17" t="s">
        <v>59</v>
      </c>
      <c r="C58" s="20">
        <v>3200000</v>
      </c>
      <c r="D58" s="20">
        <f t="shared" si="0"/>
        <v>3040000</v>
      </c>
      <c r="E58" s="20"/>
      <c r="F58" s="21">
        <f t="shared" si="1"/>
        <v>160000</v>
      </c>
      <c r="G58" s="20">
        <f t="shared" si="2"/>
        <v>160000</v>
      </c>
      <c r="H58" s="19">
        <f t="shared" si="3"/>
        <v>0.05</v>
      </c>
      <c r="I58" s="20">
        <f t="shared" si="4"/>
        <v>3200000</v>
      </c>
    </row>
    <row r="59" spans="1:17" s="2" customFormat="1" ht="26.15" customHeight="1">
      <c r="A59" s="39"/>
      <c r="B59" s="17" t="s">
        <v>57</v>
      </c>
      <c r="C59" s="20">
        <v>1750000</v>
      </c>
      <c r="D59" s="20">
        <f t="shared" si="0"/>
        <v>1662500</v>
      </c>
      <c r="E59" s="20"/>
      <c r="F59" s="21">
        <f t="shared" si="1"/>
        <v>87500</v>
      </c>
      <c r="G59" s="20">
        <f t="shared" si="2"/>
        <v>87500</v>
      </c>
      <c r="H59" s="19">
        <f t="shared" si="3"/>
        <v>0.05</v>
      </c>
      <c r="I59" s="20">
        <f t="shared" si="4"/>
        <v>1750000</v>
      </c>
      <c r="J59" s="4"/>
      <c r="K59" s="4"/>
      <c r="L59" s="4"/>
      <c r="M59" s="4"/>
      <c r="N59" s="4"/>
      <c r="O59" s="4"/>
      <c r="P59" s="4"/>
      <c r="Q59" s="4"/>
    </row>
    <row r="60" spans="1:17" s="2" customFormat="1" ht="26.15" customHeight="1">
      <c r="A60" s="39"/>
      <c r="B60" s="17" t="s">
        <v>67</v>
      </c>
      <c r="C60" s="20">
        <v>2225000</v>
      </c>
      <c r="D60" s="20">
        <f t="shared" si="0"/>
        <v>2113750</v>
      </c>
      <c r="E60" s="20"/>
      <c r="F60" s="21">
        <f t="shared" si="1"/>
        <v>111250</v>
      </c>
      <c r="G60" s="20">
        <f t="shared" si="2"/>
        <v>111250</v>
      </c>
      <c r="H60" s="19">
        <f t="shared" si="3"/>
        <v>0.05</v>
      </c>
      <c r="I60" s="20">
        <f t="shared" si="4"/>
        <v>2225000</v>
      </c>
      <c r="J60" s="4"/>
      <c r="K60" s="4"/>
      <c r="L60" s="4"/>
      <c r="M60" s="4"/>
      <c r="N60" s="4"/>
      <c r="O60" s="4"/>
      <c r="P60" s="4"/>
      <c r="Q60" s="4"/>
    </row>
    <row r="61" spans="1:17" s="3" customFormat="1" ht="26.15" customHeight="1">
      <c r="A61" s="38"/>
      <c r="B61" s="17" t="s">
        <v>62</v>
      </c>
      <c r="C61" s="20">
        <v>1162500</v>
      </c>
      <c r="D61" s="20">
        <f t="shared" si="0"/>
        <v>1104375</v>
      </c>
      <c r="E61" s="20"/>
      <c r="F61" s="21">
        <f t="shared" si="1"/>
        <v>58125</v>
      </c>
      <c r="G61" s="20">
        <f t="shared" si="2"/>
        <v>58125</v>
      </c>
      <c r="H61" s="19">
        <f t="shared" si="3"/>
        <v>0.05</v>
      </c>
      <c r="I61" s="20">
        <f t="shared" si="4"/>
        <v>1162500</v>
      </c>
      <c r="J61" s="4"/>
      <c r="K61" s="4"/>
      <c r="L61" s="4"/>
      <c r="M61" s="4"/>
      <c r="N61" s="4"/>
      <c r="O61" s="4"/>
      <c r="P61" s="4"/>
      <c r="Q61" s="4"/>
    </row>
    <row r="62" spans="1:9" ht="26.15" customHeight="1">
      <c r="A62" s="39"/>
      <c r="B62" s="24" t="s">
        <v>1</v>
      </c>
      <c r="C62" s="20">
        <v>150000</v>
      </c>
      <c r="D62" s="20">
        <f t="shared" si="0"/>
        <v>142500</v>
      </c>
      <c r="E62" s="20"/>
      <c r="F62" s="21">
        <f t="shared" si="1"/>
        <v>7500</v>
      </c>
      <c r="G62" s="20">
        <f t="shared" si="2"/>
        <v>7500</v>
      </c>
      <c r="H62" s="19">
        <f t="shared" si="3"/>
        <v>0.05</v>
      </c>
      <c r="I62" s="20">
        <f t="shared" si="4"/>
        <v>150000</v>
      </c>
    </row>
    <row r="63" spans="1:9" ht="26.15" customHeight="1">
      <c r="A63" s="39"/>
      <c r="B63" s="24" t="s">
        <v>36</v>
      </c>
      <c r="C63" s="20">
        <v>100000</v>
      </c>
      <c r="D63" s="20">
        <f t="shared" si="0"/>
        <v>95000</v>
      </c>
      <c r="E63" s="20"/>
      <c r="F63" s="21">
        <f t="shared" si="1"/>
        <v>5000</v>
      </c>
      <c r="G63" s="20">
        <f t="shared" si="2"/>
        <v>5000</v>
      </c>
      <c r="H63" s="19">
        <f t="shared" si="3"/>
        <v>0.05</v>
      </c>
      <c r="I63" s="20">
        <f t="shared" si="4"/>
        <v>100000</v>
      </c>
    </row>
    <row r="64" spans="1:9" ht="26.15" customHeight="1">
      <c r="A64" s="39"/>
      <c r="B64" s="24" t="s">
        <v>2</v>
      </c>
      <c r="C64" s="20">
        <v>375000</v>
      </c>
      <c r="D64" s="20">
        <f t="shared" si="0"/>
        <v>356250</v>
      </c>
      <c r="E64" s="20"/>
      <c r="F64" s="21">
        <f t="shared" si="1"/>
        <v>18750</v>
      </c>
      <c r="G64" s="20">
        <f t="shared" si="2"/>
        <v>18750</v>
      </c>
      <c r="H64" s="19">
        <f t="shared" si="3"/>
        <v>0.05</v>
      </c>
      <c r="I64" s="20">
        <f t="shared" si="4"/>
        <v>375000</v>
      </c>
    </row>
    <row r="65" spans="1:9" ht="26.15" customHeight="1">
      <c r="A65" s="40"/>
      <c r="B65" s="24" t="s">
        <v>4</v>
      </c>
      <c r="C65" s="20">
        <v>300000</v>
      </c>
      <c r="D65" s="20">
        <f t="shared" si="0"/>
        <v>285000</v>
      </c>
      <c r="E65" s="20"/>
      <c r="F65" s="21">
        <f t="shared" si="1"/>
        <v>15000</v>
      </c>
      <c r="G65" s="20">
        <f t="shared" si="2"/>
        <v>15000</v>
      </c>
      <c r="H65" s="19">
        <f t="shared" si="3"/>
        <v>0.05</v>
      </c>
      <c r="I65" s="20">
        <f t="shared" si="4"/>
        <v>300000</v>
      </c>
    </row>
    <row r="66" spans="1:9" ht="26.15" customHeight="1">
      <c r="A66" s="41" t="s">
        <v>54</v>
      </c>
      <c r="B66" s="42"/>
      <c r="C66" s="16">
        <f aca="true" t="shared" si="5" ref="C66:I66">SUM(C9:C65)</f>
        <v>77603750</v>
      </c>
      <c r="D66" s="16">
        <f t="shared" si="5"/>
        <v>73723562.5</v>
      </c>
      <c r="E66" s="16">
        <f t="shared" si="5"/>
        <v>0</v>
      </c>
      <c r="F66" s="16">
        <f t="shared" si="5"/>
        <v>3880187.5</v>
      </c>
      <c r="G66" s="16">
        <f t="shared" si="5"/>
        <v>3880187.5</v>
      </c>
      <c r="H66" s="16">
        <f t="shared" si="5"/>
        <v>2.849999999999998</v>
      </c>
      <c r="I66" s="16">
        <f t="shared" si="5"/>
        <v>77603750</v>
      </c>
    </row>
    <row r="67" ht="26.15" customHeight="1"/>
    <row r="68" ht="26.15" customHeight="1"/>
    <row r="69" ht="26.15" customHeight="1"/>
    <row r="70" ht="26.15" customHeight="1"/>
    <row r="71" ht="26.15" customHeight="1"/>
    <row r="72" ht="26.15" customHeight="1"/>
    <row r="73" ht="26.15" customHeight="1"/>
    <row r="74" ht="26.15" customHeight="1"/>
    <row r="75" ht="26.15" customHeight="1"/>
    <row r="76" ht="26.15" customHeight="1"/>
    <row r="77" ht="16.5" customHeight="1"/>
    <row r="78" ht="20.25" customHeight="1"/>
    <row r="79" ht="20.25" customHeight="1"/>
    <row r="80" ht="20.25" customHeight="1"/>
    <row r="81" ht="20.25" customHeight="1"/>
  </sheetData>
  <mergeCells count="10">
    <mergeCell ref="A1:I1"/>
    <mergeCell ref="A6:A8"/>
    <mergeCell ref="B6:B8"/>
    <mergeCell ref="C6:C8"/>
    <mergeCell ref="D6:I6"/>
    <mergeCell ref="D7:D8"/>
    <mergeCell ref="E7:H7"/>
    <mergeCell ref="I7:I8"/>
    <mergeCell ref="A9:A65"/>
    <mergeCell ref="A66:B66"/>
  </mergeCells>
  <printOptions/>
  <pageMargins left="0.39347222447395325" right="0.39347222447395325" top="0.7869444489479065" bottom="0.7869444489479065" header="0.39347222447395325" footer="0.39347222447395325"/>
  <pageSetup fitToHeight="1" fitToWidth="1" horizontalDpi="600" verticalDpi="600" orientation="portrait" paperSize="9" scale="7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2021-08-26T06:55:39Z</cp:lastPrinted>
  <dcterms:created xsi:type="dcterms:W3CDTF">2015-03-13T07:58:34Z</dcterms:created>
  <dcterms:modified xsi:type="dcterms:W3CDTF">2021-09-02T07:40:07Z</dcterms:modified>
  <cp:category/>
  <cp:version/>
  <cp:contentType/>
  <cp:contentStatus/>
  <cp:revision>322</cp:revision>
</cp:coreProperties>
</file>